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13245" activeTab="0"/>
  </bookViews>
  <sheets>
    <sheet name="atom" sheetId="1" r:id="rId1"/>
  </sheets>
  <definedNames/>
  <calcPr fullCalcOnLoad="1"/>
</workbook>
</file>

<file path=xl/sharedStrings.xml><?xml version="1.0" encoding="utf-8"?>
<sst xmlns="http://schemas.openxmlformats.org/spreadsheetml/2006/main" count="354" uniqueCount="122">
  <si>
    <t>日本の原発</t>
  </si>
  <si>
    <t>備考</t>
  </si>
  <si>
    <t>Ｎｏ</t>
  </si>
  <si>
    <t>稼働</t>
  </si>
  <si>
    <t>所有・運転者</t>
  </si>
  <si>
    <t>発電所名</t>
  </si>
  <si>
    <t>認可出力</t>
  </si>
  <si>
    <t>炉型</t>
  </si>
  <si>
    <t>着工</t>
  </si>
  <si>
    <t>再稼働</t>
  </si>
  <si>
    <t>主契約者</t>
  </si>
  <si>
    <t>年数</t>
  </si>
  <si>
    <t>計画廃炉</t>
  </si>
  <si>
    <t>×</t>
  </si>
  <si>
    <t>日本原電</t>
  </si>
  <si>
    <t>東海－１</t>
  </si>
  <si>
    <t>GCR</t>
  </si>
  <si>
    <t>英国</t>
  </si>
  <si>
    <t>敦賀ー１</t>
  </si>
  <si>
    <t>BWR</t>
  </si>
  <si>
    <t>GE</t>
  </si>
  <si>
    <t>関西電力</t>
  </si>
  <si>
    <t>美浜－１</t>
  </si>
  <si>
    <t>PWR</t>
  </si>
  <si>
    <t>ＨＷ／三菱原子力</t>
  </si>
  <si>
    <t>事故廃炉</t>
  </si>
  <si>
    <t>東京電力</t>
  </si>
  <si>
    <t>福島第一－１</t>
  </si>
  <si>
    <t>美浜－２</t>
  </si>
  <si>
    <t>三菱原子力</t>
  </si>
  <si>
    <t>中国電力</t>
  </si>
  <si>
    <t>島根－１</t>
  </si>
  <si>
    <t>日立</t>
  </si>
  <si>
    <t>福島第一－２</t>
  </si>
  <si>
    <t>ＧＥ／東芝</t>
  </si>
  <si>
    <t>新基準適合</t>
  </si>
  <si>
    <t>高浜－１</t>
  </si>
  <si>
    <t>2015/4/27　停止決定</t>
  </si>
  <si>
    <t>ＨＷ／三菱商事</t>
  </si>
  <si>
    <t>九州電力</t>
  </si>
  <si>
    <t>玄海－１</t>
  </si>
  <si>
    <t>三菱重工業</t>
  </si>
  <si>
    <t>高浜－２</t>
  </si>
  <si>
    <t>三菱商事</t>
  </si>
  <si>
    <t>福島第一－３</t>
  </si>
  <si>
    <t>東芝</t>
  </si>
  <si>
    <t>美浜－３</t>
  </si>
  <si>
    <t>四国電力</t>
  </si>
  <si>
    <t>伊方ー１</t>
  </si>
  <si>
    <t>2016/5/10　決定</t>
  </si>
  <si>
    <t>中部電力</t>
  </si>
  <si>
    <t>浜岡ー１</t>
  </si>
  <si>
    <t>2009/1/30　停止決定</t>
  </si>
  <si>
    <t>福島第一－５</t>
  </si>
  <si>
    <t>福島第一－４</t>
  </si>
  <si>
    <t>申請</t>
  </si>
  <si>
    <t>東海ー２</t>
  </si>
  <si>
    <t>GE,日立、清水</t>
  </si>
  <si>
    <t>浜岡－２</t>
  </si>
  <si>
    <t>稼働終了</t>
  </si>
  <si>
    <t>大飯－１</t>
  </si>
  <si>
    <t>2017/12/22 廃炉決定</t>
  </si>
  <si>
    <t>福島第一－６</t>
  </si>
  <si>
    <t>大飯－２</t>
  </si>
  <si>
    <t>玄海－２</t>
  </si>
  <si>
    <t>2019/2/13廃炉決定</t>
  </si>
  <si>
    <t>伊方ー２</t>
  </si>
  <si>
    <t>2018/3/27廃炉決定</t>
  </si>
  <si>
    <t>福島第二－１</t>
  </si>
  <si>
    <t>福島第二－２</t>
  </si>
  <si>
    <t>東北電力</t>
  </si>
  <si>
    <t>女川ー１</t>
  </si>
  <si>
    <t>川内－１</t>
  </si>
  <si>
    <t>高浜－３</t>
  </si>
  <si>
    <t>審査通過</t>
  </si>
  <si>
    <t>福島第二－３</t>
  </si>
  <si>
    <t>高浜－４</t>
  </si>
  <si>
    <t>柏崎・刈羽－１</t>
  </si>
  <si>
    <t>川内－２</t>
  </si>
  <si>
    <t>2014/9/10　申請通過</t>
  </si>
  <si>
    <t>活断層</t>
  </si>
  <si>
    <t>敦賀－２</t>
  </si>
  <si>
    <t>浜岡－３</t>
  </si>
  <si>
    <t>東芝／日立</t>
  </si>
  <si>
    <t>福島第二－４</t>
  </si>
  <si>
    <t>島根－２</t>
  </si>
  <si>
    <t>北海道電力</t>
  </si>
  <si>
    <t>泊ー１</t>
  </si>
  <si>
    <t>柏崎・刈羽－５</t>
  </si>
  <si>
    <t>柏崎・刈羽－２</t>
  </si>
  <si>
    <t>泊－２</t>
  </si>
  <si>
    <t>大飯－３</t>
  </si>
  <si>
    <t>大飯－４</t>
  </si>
  <si>
    <t>北陸電力</t>
  </si>
  <si>
    <t>志賀－１</t>
  </si>
  <si>
    <t>柏崎・刈羽－３</t>
  </si>
  <si>
    <t>浜岡－４</t>
  </si>
  <si>
    <t>玄海－３</t>
  </si>
  <si>
    <t>柏崎・刈羽－４</t>
  </si>
  <si>
    <t>伊方ー３</t>
  </si>
  <si>
    <t>2015/5/20　申請通過</t>
  </si>
  <si>
    <t>女川－２</t>
  </si>
  <si>
    <t>柏崎・刈羽－６</t>
  </si>
  <si>
    <t>ＡＢＷＲ</t>
  </si>
  <si>
    <t>東芝、ＧＥ、日立</t>
  </si>
  <si>
    <t>柏崎・刈羽－７</t>
  </si>
  <si>
    <t>日立、ＧＥ，東芝</t>
  </si>
  <si>
    <t>玄海－４</t>
  </si>
  <si>
    <t>女川－３</t>
  </si>
  <si>
    <t>浜岡－５</t>
  </si>
  <si>
    <t>東通－１</t>
  </si>
  <si>
    <t>志賀－２</t>
  </si>
  <si>
    <t>泊－３</t>
  </si>
  <si>
    <t>ほぼ完成</t>
  </si>
  <si>
    <t>島根－３</t>
  </si>
  <si>
    <t>日立GE</t>
  </si>
  <si>
    <t>電源開発</t>
  </si>
  <si>
    <t>大間</t>
  </si>
  <si>
    <t>再稼働原発</t>
  </si>
  <si>
    <t>廃炉決定</t>
  </si>
  <si>
    <t>待機</t>
  </si>
  <si>
    <t>全原発（基）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</si>
</sst>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.00;[Red]&quot;?&quot;\-#,##0.00"/>
    <numFmt numFmtId="177" formatCode="&quot;?&quot;#,##0;[Red]&quot;?&quot;\-#,##0"/>
    <numFmt numFmtId="178" formatCode="#,##0.0_ "/>
    <numFmt numFmtId="179" formatCode="yyyy&quot;年&quot;m&quot;月&quot;d&quot;日&quot;;@"/>
    <numFmt numFmtId="180" formatCode="0.0_);[Red]\(0.0\)"/>
  </numFmts>
  <fonts count="27"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3"/>
      <color indexed="56"/>
      <name val="ＭＳ Ｐゴシック"/>
      <family val="3"/>
    </font>
    <font>
      <b/>
      <sz val="15"/>
      <color indexed="56"/>
      <name val="ＭＳ Ｐゴシック"/>
      <family val="3"/>
    </font>
    <font>
      <u val="single"/>
      <sz val="11"/>
      <color rgb="FF0000FF"/>
      <name val="Calibri"/>
      <family val="3"/>
    </font>
    <font>
      <u val="single"/>
      <sz val="11"/>
      <color rgb="FF800080"/>
      <name val="Calibri"/>
      <family val="3"/>
    </font>
    <font>
      <sz val="11"/>
      <color rgb="FFFA7D00"/>
      <name val="Calibri"/>
      <family val="3"/>
    </font>
    <font>
      <b/>
      <sz val="11"/>
      <color rgb="FFFFFFFF"/>
      <name val="Calibri"/>
      <family val="3"/>
    </font>
    <font>
      <sz val="16"/>
      <color rgb="FF00000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/>
      <top style="medium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13" fillId="2" borderId="1" applyNumberFormat="0" applyAlignment="0" applyProtection="0"/>
    <xf numFmtId="0" fontId="12" fillId="3" borderId="2" applyNumberFormat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176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6" borderId="3" applyNumberFormat="0" applyFon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24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8" fillId="3" borderId="6" applyNumberFormat="0" applyAlignment="0" applyProtection="0"/>
    <xf numFmtId="0" fontId="21" fillId="0" borderId="7" applyNumberFormat="0" applyFill="0" applyAlignment="0" applyProtection="0"/>
    <xf numFmtId="0" fontId="20" fillId="0" borderId="8" applyNumberFormat="0" applyFill="0" applyAlignment="0" applyProtection="0"/>
    <xf numFmtId="0" fontId="18" fillId="3" borderId="2" applyNumberFormat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25" fillId="11" borderId="10" applyNumberFormat="0" applyAlignment="0" applyProtection="0"/>
    <xf numFmtId="0" fontId="0" fillId="4" borderId="0" applyNumberFormat="0" applyBorder="0" applyAlignment="0" applyProtection="0"/>
    <xf numFmtId="0" fontId="6" fillId="0" borderId="11" applyNumberFormat="0" applyFill="0" applyAlignment="0" applyProtection="0"/>
    <xf numFmtId="0" fontId="14" fillId="12" borderId="0" applyNumberFormat="0" applyBorder="0" applyAlignment="0" applyProtection="0"/>
    <xf numFmtId="0" fontId="5" fillId="13" borderId="0" applyNumberFormat="0" applyBorder="0" applyAlignment="0" applyProtection="0"/>
    <xf numFmtId="0" fontId="3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3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0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0" applyNumberFormat="0" applyBorder="0" applyAlignment="0" applyProtection="0"/>
    <xf numFmtId="0" fontId="0" fillId="21" borderId="0" applyNumberFormat="0" applyBorder="0" applyAlignment="0" applyProtection="0"/>
    <xf numFmtId="0" fontId="3" fillId="2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26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0" fillId="21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178" fontId="0" fillId="21" borderId="15" xfId="0" applyNumberFormat="1" applyFill="1" applyBorder="1" applyAlignment="1">
      <alignment vertical="center"/>
    </xf>
    <xf numFmtId="0" fontId="0" fillId="21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21" borderId="17" xfId="0" applyFill="1" applyBorder="1" applyAlignment="1">
      <alignment vertical="center"/>
    </xf>
    <xf numFmtId="178" fontId="0" fillId="21" borderId="17" xfId="0" applyNumberFormat="1" applyFill="1" applyBorder="1" applyAlignment="1">
      <alignment vertical="center"/>
    </xf>
    <xf numFmtId="0" fontId="1" fillId="9" borderId="14" xfId="0" applyFont="1" applyFill="1" applyBorder="1" applyAlignment="1">
      <alignment vertical="center"/>
    </xf>
    <xf numFmtId="0" fontId="0" fillId="7" borderId="15" xfId="0" applyNumberFormat="1" applyFill="1" applyBorder="1" applyAlignment="1">
      <alignment vertical="center"/>
    </xf>
    <xf numFmtId="0" fontId="1" fillId="9" borderId="15" xfId="0" applyFont="1" applyFill="1" applyBorder="1" applyAlignment="1">
      <alignment vertical="center"/>
    </xf>
    <xf numFmtId="178" fontId="1" fillId="9" borderId="15" xfId="0" applyNumberFormat="1" applyFont="1" applyFill="1" applyBorder="1" applyAlignment="1">
      <alignment vertical="center"/>
    </xf>
    <xf numFmtId="0" fontId="0" fillId="9" borderId="14" xfId="0" applyFill="1" applyBorder="1" applyAlignment="1">
      <alignment vertical="center"/>
    </xf>
    <xf numFmtId="0" fontId="0" fillId="9" borderId="15" xfId="0" applyFill="1" applyBorder="1" applyAlignment="1">
      <alignment vertical="center"/>
    </xf>
    <xf numFmtId="178" fontId="0" fillId="9" borderId="15" xfId="0" applyNumberFormat="1" applyFill="1" applyBorder="1" applyAlignment="1">
      <alignment vertical="center"/>
    </xf>
    <xf numFmtId="0" fontId="0" fillId="0" borderId="17" xfId="0" applyNumberFormat="1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0" fillId="0" borderId="15" xfId="0" applyNumberFormat="1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10" borderId="15" xfId="0" applyFill="1" applyBorder="1" applyAlignment="1">
      <alignment vertical="center"/>
    </xf>
    <xf numFmtId="178" fontId="0" fillId="10" borderId="15" xfId="0" applyNumberFormat="1" applyFill="1" applyBorder="1" applyAlignment="1">
      <alignment vertical="center"/>
    </xf>
    <xf numFmtId="0" fontId="0" fillId="23" borderId="14" xfId="0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23" borderId="15" xfId="0" applyFill="1" applyBorder="1" applyAlignment="1">
      <alignment vertical="center"/>
    </xf>
    <xf numFmtId="178" fontId="0" fillId="23" borderId="15" xfId="0" applyNumberForma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3" borderId="17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25" borderId="15" xfId="0" applyFill="1" applyBorder="1" applyAlignment="1">
      <alignment vertical="center"/>
    </xf>
    <xf numFmtId="178" fontId="0" fillId="25" borderId="15" xfId="0" applyNumberFormat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178" fontId="0" fillId="0" borderId="15" xfId="0" applyNumberFormat="1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178" fontId="0" fillId="4" borderId="15" xfId="0" applyNumberForma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27" borderId="15" xfId="0" applyFill="1" applyBorder="1" applyAlignment="1">
      <alignment vertical="center"/>
    </xf>
    <xf numFmtId="178" fontId="0" fillId="27" borderId="15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8" fontId="0" fillId="0" borderId="19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55" fontId="0" fillId="21" borderId="15" xfId="0" applyNumberFormat="1" applyFill="1" applyBorder="1" applyAlignment="1">
      <alignment vertical="center"/>
    </xf>
    <xf numFmtId="179" fontId="0" fillId="21" borderId="15" xfId="0" applyNumberFormat="1" applyFill="1" applyBorder="1" applyAlignment="1">
      <alignment vertical="center"/>
    </xf>
    <xf numFmtId="180" fontId="0" fillId="0" borderId="21" xfId="0" applyNumberFormat="1" applyBorder="1" applyAlignment="1">
      <alignment vertical="center"/>
    </xf>
    <xf numFmtId="55" fontId="0" fillId="21" borderId="17" xfId="0" applyNumberFormat="1" applyFill="1" applyBorder="1" applyAlignment="1">
      <alignment vertical="center"/>
    </xf>
    <xf numFmtId="179" fontId="0" fillId="21" borderId="17" xfId="0" applyNumberFormat="1" applyFill="1" applyBorder="1" applyAlignment="1">
      <alignment vertical="center"/>
    </xf>
    <xf numFmtId="180" fontId="0" fillId="0" borderId="22" xfId="0" applyNumberFormat="1" applyBorder="1" applyAlignment="1">
      <alignment vertical="center"/>
    </xf>
    <xf numFmtId="55" fontId="1" fillId="9" borderId="15" xfId="0" applyNumberFormat="1" applyFont="1" applyFill="1" applyBorder="1" applyAlignment="1">
      <alignment vertical="center"/>
    </xf>
    <xf numFmtId="179" fontId="1" fillId="9" borderId="15" xfId="0" applyNumberFormat="1" applyFont="1" applyFill="1" applyBorder="1" applyAlignment="1">
      <alignment vertical="center"/>
    </xf>
    <xf numFmtId="55" fontId="0" fillId="9" borderId="15" xfId="0" applyNumberFormat="1" applyFill="1" applyBorder="1" applyAlignment="1">
      <alignment vertical="center"/>
    </xf>
    <xf numFmtId="179" fontId="0" fillId="9" borderId="15" xfId="0" applyNumberFormat="1" applyFill="1" applyBorder="1" applyAlignment="1">
      <alignment vertical="center"/>
    </xf>
    <xf numFmtId="55" fontId="0" fillId="0" borderId="15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55" fontId="0" fillId="10" borderId="15" xfId="0" applyNumberFormat="1" applyFill="1" applyBorder="1" applyAlignment="1">
      <alignment vertical="center"/>
    </xf>
    <xf numFmtId="179" fontId="0" fillId="10" borderId="15" xfId="0" applyNumberFormat="1" applyFill="1" applyBorder="1" applyAlignment="1">
      <alignment vertical="center"/>
    </xf>
    <xf numFmtId="55" fontId="0" fillId="23" borderId="15" xfId="0" applyNumberFormat="1" applyFill="1" applyBorder="1" applyAlignment="1">
      <alignment vertical="center"/>
    </xf>
    <xf numFmtId="179" fontId="0" fillId="23" borderId="15" xfId="0" applyNumberFormat="1" applyFill="1" applyBorder="1" applyAlignment="1">
      <alignment vertical="center"/>
    </xf>
    <xf numFmtId="55" fontId="0" fillId="25" borderId="15" xfId="0" applyNumberFormat="1" applyFill="1" applyBorder="1" applyAlignment="1">
      <alignment vertical="center"/>
    </xf>
    <xf numFmtId="179" fontId="0" fillId="25" borderId="15" xfId="0" applyNumberFormat="1" applyFill="1" applyBorder="1" applyAlignment="1">
      <alignment vertical="center"/>
    </xf>
    <xf numFmtId="55" fontId="0" fillId="0" borderId="15" xfId="0" applyNumberFormat="1" applyFill="1" applyBorder="1" applyAlignment="1">
      <alignment vertical="center"/>
    </xf>
    <xf numFmtId="179" fontId="0" fillId="0" borderId="15" xfId="0" applyNumberFormat="1" applyFill="1" applyBorder="1" applyAlignment="1">
      <alignment vertical="center"/>
    </xf>
    <xf numFmtId="55" fontId="0" fillId="4" borderId="15" xfId="0" applyNumberFormat="1" applyFill="1" applyBorder="1" applyAlignment="1">
      <alignment vertical="center"/>
    </xf>
    <xf numFmtId="179" fontId="0" fillId="4" borderId="15" xfId="0" applyNumberFormat="1" applyFill="1" applyBorder="1" applyAlignment="1">
      <alignment vertical="center"/>
    </xf>
    <xf numFmtId="55" fontId="0" fillId="27" borderId="15" xfId="0" applyNumberFormat="1" applyFill="1" applyBorder="1" applyAlignment="1">
      <alignment vertical="center"/>
    </xf>
    <xf numFmtId="179" fontId="0" fillId="27" borderId="15" xfId="0" applyNumberFormat="1" applyFill="1" applyBorder="1" applyAlignment="1">
      <alignment vertical="center"/>
    </xf>
    <xf numFmtId="180" fontId="0" fillId="26" borderId="21" xfId="0" applyNumberFormat="1" applyFill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0" fontId="0" fillId="0" borderId="24" xfId="0" applyNumberFormat="1" applyFill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178" fontId="0" fillId="0" borderId="27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179" fontId="0" fillId="0" borderId="27" xfId="0" applyNumberFormat="1" applyBorder="1" applyAlignment="1">
      <alignment vertical="center"/>
    </xf>
    <xf numFmtId="180" fontId="0" fillId="0" borderId="28" xfId="0" applyNumberFormat="1" applyBorder="1" applyAlignment="1">
      <alignment vertical="center"/>
    </xf>
  </cellXfs>
  <cellStyles count="51">
    <cellStyle name="Normal" xfId="0"/>
    <cellStyle name="Comma [0]" xfId="15"/>
    <cellStyle name="チェック セル" xfId="16"/>
    <cellStyle name="入力" xfId="17"/>
    <cellStyle name="Comma" xfId="18"/>
    <cellStyle name="Currency [0]" xfId="19"/>
    <cellStyle name="40% - アクセント 5" xfId="20"/>
    <cellStyle name="Currency" xfId="21"/>
    <cellStyle name="20% - アクセント 4" xfId="22"/>
    <cellStyle name="メモ" xfId="23"/>
    <cellStyle name="Percent" xfId="24"/>
    <cellStyle name="Hyperlink" xfId="25"/>
    <cellStyle name="アクセント 2" xfId="26"/>
    <cellStyle name="Followed Hyperlink" xfId="27"/>
    <cellStyle name="良い" xfId="28"/>
    <cellStyle name="警告文" xfId="29"/>
    <cellStyle name="リンク セル" xfId="30"/>
    <cellStyle name="リンクセル" xfId="31"/>
    <cellStyle name="タイトル" xfId="32"/>
    <cellStyle name="説明文" xfId="33"/>
    <cellStyle name="アクセント 6" xfId="34"/>
    <cellStyle name="出力" xfId="35"/>
    <cellStyle name="見出し 1" xfId="36"/>
    <cellStyle name="見出し 2" xfId="37"/>
    <cellStyle name="計算" xfId="38"/>
    <cellStyle name="見出し 3" xfId="39"/>
    <cellStyle name="見出し 4" xfId="40"/>
    <cellStyle name="60% - アクセント 5" xfId="41"/>
    <cellStyle name="チェックセル" xfId="42"/>
    <cellStyle name="40% - アクセント 1" xfId="43"/>
    <cellStyle name="集計" xfId="44"/>
    <cellStyle name="悪い" xfId="45"/>
    <cellStyle name="どちらでもない" xfId="46"/>
    <cellStyle name="アクセント 1" xfId="47"/>
    <cellStyle name="20% - アクセント 1" xfId="48"/>
    <cellStyle name="20% - アクセント 5" xfId="49"/>
    <cellStyle name="60% - アクセント 1" xfId="50"/>
    <cellStyle name="20% - アクセント 2" xfId="51"/>
    <cellStyle name="40% - アクセント 2" xfId="52"/>
    <cellStyle name="20% - アクセント 6" xfId="53"/>
    <cellStyle name="60% - アクセント 2" xfId="54"/>
    <cellStyle name="アクセント 3" xfId="55"/>
    <cellStyle name="20% - アクセント 3" xfId="56"/>
    <cellStyle name="40% - アクセント 3" xfId="57"/>
    <cellStyle name="60% - アクセント 3" xfId="58"/>
    <cellStyle name="アクセント 4" xfId="59"/>
    <cellStyle name="40% - アクセント 4" xfId="60"/>
    <cellStyle name="60% - アクセント 4" xfId="61"/>
    <cellStyle name="アクセント 5" xfId="62"/>
    <cellStyle name="40% - アクセント 6" xfId="63"/>
    <cellStyle name="60% - アクセント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68"/>
  <sheetViews>
    <sheetView tabSelected="1" workbookViewId="0" topLeftCell="A36">
      <selection activeCell="D66" sqref="D66"/>
    </sheetView>
  </sheetViews>
  <sheetFormatPr defaultColWidth="9.00390625" defaultRowHeight="13.5"/>
  <cols>
    <col min="1" max="1" width="2.00390625" style="0" customWidth="1"/>
    <col min="2" max="2" width="11.00390625" style="0" customWidth="1"/>
    <col min="3" max="3" width="4.25390625" style="0" bestFit="1" customWidth="1"/>
    <col min="4" max="4" width="7.25390625" style="0" customWidth="1"/>
    <col min="5" max="5" width="11.00390625" style="0" bestFit="1" customWidth="1"/>
    <col min="6" max="6" width="13.875" style="0" bestFit="1" customWidth="1"/>
    <col min="7" max="7" width="7.875" style="1" bestFit="1" customWidth="1"/>
    <col min="9" max="9" width="11.25390625" style="0" bestFit="1" customWidth="1"/>
    <col min="10" max="10" width="12.625" style="0" bestFit="1" customWidth="1"/>
    <col min="11" max="11" width="19.25390625" style="2" customWidth="1"/>
    <col min="12" max="12" width="18.00390625" style="0" bestFit="1" customWidth="1"/>
    <col min="13" max="13" width="5.625" style="3" bestFit="1" customWidth="1"/>
    <col min="14" max="14" width="10.50390625" style="0" bestFit="1" customWidth="1"/>
  </cols>
  <sheetData>
    <row r="1" ht="18.75">
      <c r="E1" s="4" t="s">
        <v>0</v>
      </c>
    </row>
    <row r="2" ht="14.25"/>
    <row r="3" spans="2:13" ht="14.25"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6" t="s">
        <v>7</v>
      </c>
      <c r="I3" s="6" t="s">
        <v>8</v>
      </c>
      <c r="J3" s="6" t="s">
        <v>3</v>
      </c>
      <c r="K3" s="55" t="s">
        <v>9</v>
      </c>
      <c r="L3" s="6" t="s">
        <v>10</v>
      </c>
      <c r="M3" s="56" t="s">
        <v>11</v>
      </c>
    </row>
    <row r="4" spans="2:13" ht="13.5">
      <c r="B4" s="8" t="s">
        <v>12</v>
      </c>
      <c r="C4" s="9">
        <v>1</v>
      </c>
      <c r="D4" s="10" t="s">
        <v>13</v>
      </c>
      <c r="E4" s="10" t="s">
        <v>14</v>
      </c>
      <c r="F4" s="10" t="s">
        <v>15</v>
      </c>
      <c r="G4" s="11">
        <v>16.6</v>
      </c>
      <c r="H4" s="10" t="s">
        <v>16</v>
      </c>
      <c r="I4" s="57">
        <v>21916</v>
      </c>
      <c r="J4" s="57">
        <v>24289</v>
      </c>
      <c r="K4" s="58"/>
      <c r="L4" s="10" t="s">
        <v>17</v>
      </c>
      <c r="M4" s="59">
        <f ca="1">(TODAY()-J4)/365</f>
        <v>53.0986301369863</v>
      </c>
    </row>
    <row r="5" spans="2:13" ht="13.5">
      <c r="B5" s="12" t="s">
        <v>12</v>
      </c>
      <c r="C5" s="13">
        <v>2</v>
      </c>
      <c r="D5" s="14" t="s">
        <v>13</v>
      </c>
      <c r="E5" s="14" t="s">
        <v>14</v>
      </c>
      <c r="F5" s="14" t="s">
        <v>18</v>
      </c>
      <c r="G5" s="15">
        <v>35.7</v>
      </c>
      <c r="H5" s="14" t="s">
        <v>19</v>
      </c>
      <c r="I5" s="60">
        <v>24198</v>
      </c>
      <c r="J5" s="60">
        <v>25628</v>
      </c>
      <c r="K5" s="61"/>
      <c r="L5" s="14" t="s">
        <v>20</v>
      </c>
      <c r="M5" s="62">
        <f ca="1">(TODAY()-J5)/365</f>
        <v>49.43013698630137</v>
      </c>
    </row>
    <row r="6" spans="2:13" ht="13.5">
      <c r="B6" s="8" t="s">
        <v>12</v>
      </c>
      <c r="C6" s="9">
        <v>3</v>
      </c>
      <c r="D6" s="10" t="s">
        <v>13</v>
      </c>
      <c r="E6" s="10" t="s">
        <v>21</v>
      </c>
      <c r="F6" s="10" t="s">
        <v>22</v>
      </c>
      <c r="G6" s="11">
        <v>34</v>
      </c>
      <c r="H6" s="10" t="s">
        <v>23</v>
      </c>
      <c r="I6" s="57">
        <v>24685</v>
      </c>
      <c r="J6" s="57">
        <v>25873</v>
      </c>
      <c r="K6" s="58"/>
      <c r="L6" s="10" t="s">
        <v>24</v>
      </c>
      <c r="M6" s="59">
        <f aca="true" ca="1" t="shared" si="0" ref="M6:M60">(TODAY()-J6)/365</f>
        <v>48.75890410958904</v>
      </c>
    </row>
    <row r="7" spans="2:13" ht="13.5">
      <c r="B7" s="16" t="s">
        <v>25</v>
      </c>
      <c r="C7" s="13">
        <v>4</v>
      </c>
      <c r="D7" s="17" t="s">
        <v>13</v>
      </c>
      <c r="E7" s="18" t="s">
        <v>26</v>
      </c>
      <c r="F7" s="18" t="s">
        <v>27</v>
      </c>
      <c r="G7" s="19">
        <v>46</v>
      </c>
      <c r="H7" s="18" t="s">
        <v>19</v>
      </c>
      <c r="I7" s="63">
        <v>24442</v>
      </c>
      <c r="J7" s="63">
        <v>25993</v>
      </c>
      <c r="K7" s="64"/>
      <c r="L7" s="18" t="s">
        <v>20</v>
      </c>
      <c r="M7" s="59">
        <f ca="1" t="shared" si="0"/>
        <v>48.43013698630137</v>
      </c>
    </row>
    <row r="8" spans="2:13" ht="13.5">
      <c r="B8" s="8" t="s">
        <v>12</v>
      </c>
      <c r="C8" s="9">
        <v>5</v>
      </c>
      <c r="D8" s="10" t="s">
        <v>13</v>
      </c>
      <c r="E8" s="10" t="s">
        <v>21</v>
      </c>
      <c r="F8" s="10" t="s">
        <v>28</v>
      </c>
      <c r="G8" s="11">
        <v>50</v>
      </c>
      <c r="H8" s="10" t="s">
        <v>23</v>
      </c>
      <c r="I8" s="57">
        <v>25173</v>
      </c>
      <c r="J8" s="57">
        <v>26481</v>
      </c>
      <c r="K8" s="58"/>
      <c r="L8" s="10" t="s">
        <v>29</v>
      </c>
      <c r="M8" s="59">
        <f ca="1" t="shared" si="0"/>
        <v>47.09315068493151</v>
      </c>
    </row>
    <row r="9" spans="2:13" ht="13.5">
      <c r="B9" s="8" t="s">
        <v>12</v>
      </c>
      <c r="C9" s="13">
        <v>6</v>
      </c>
      <c r="D9" s="10" t="s">
        <v>13</v>
      </c>
      <c r="E9" s="10" t="s">
        <v>30</v>
      </c>
      <c r="F9" s="10" t="s">
        <v>31</v>
      </c>
      <c r="G9" s="11">
        <v>46</v>
      </c>
      <c r="H9" s="10" t="s">
        <v>19</v>
      </c>
      <c r="I9" s="57">
        <v>25600</v>
      </c>
      <c r="J9" s="57">
        <v>27089</v>
      </c>
      <c r="K9" s="58"/>
      <c r="L9" s="10" t="s">
        <v>32</v>
      </c>
      <c r="M9" s="59">
        <f ca="1" t="shared" si="0"/>
        <v>45.42739726027397</v>
      </c>
    </row>
    <row r="10" spans="2:13" ht="13.5">
      <c r="B10" s="20" t="s">
        <v>25</v>
      </c>
      <c r="C10" s="9">
        <v>7</v>
      </c>
      <c r="D10" s="17" t="s">
        <v>13</v>
      </c>
      <c r="E10" s="21" t="s">
        <v>26</v>
      </c>
      <c r="F10" s="21" t="s">
        <v>33</v>
      </c>
      <c r="G10" s="22">
        <v>78.4</v>
      </c>
      <c r="H10" s="21" t="s">
        <v>19</v>
      </c>
      <c r="I10" s="65">
        <v>25324</v>
      </c>
      <c r="J10" s="65">
        <v>27211</v>
      </c>
      <c r="K10" s="66"/>
      <c r="L10" s="21" t="s">
        <v>34</v>
      </c>
      <c r="M10" s="59">
        <f ca="1" t="shared" si="0"/>
        <v>45.09315068493151</v>
      </c>
    </row>
    <row r="11" spans="2:13" ht="13.5">
      <c r="B11" s="8" t="s">
        <v>35</v>
      </c>
      <c r="C11" s="23">
        <v>8</v>
      </c>
      <c r="D11" s="10" t="s">
        <v>13</v>
      </c>
      <c r="E11" s="10" t="s">
        <v>21</v>
      </c>
      <c r="F11" s="10" t="s">
        <v>36</v>
      </c>
      <c r="G11" s="11">
        <v>82.6</v>
      </c>
      <c r="H11" s="10" t="s">
        <v>23</v>
      </c>
      <c r="I11" s="57">
        <v>25659</v>
      </c>
      <c r="J11" s="57">
        <v>27334</v>
      </c>
      <c r="K11" s="58" t="s">
        <v>37</v>
      </c>
      <c r="L11" s="10" t="s">
        <v>38</v>
      </c>
      <c r="M11" s="59">
        <f ca="1" t="shared" si="0"/>
        <v>44.75616438356165</v>
      </c>
    </row>
    <row r="12" spans="2:13" ht="13.5">
      <c r="B12" s="8" t="s">
        <v>12</v>
      </c>
      <c r="C12" s="9">
        <v>9</v>
      </c>
      <c r="D12" s="10" t="s">
        <v>13</v>
      </c>
      <c r="E12" s="10" t="s">
        <v>39</v>
      </c>
      <c r="F12" s="10" t="s">
        <v>40</v>
      </c>
      <c r="G12" s="11">
        <v>55.9</v>
      </c>
      <c r="H12" s="10" t="s">
        <v>23</v>
      </c>
      <c r="I12" s="57">
        <v>25993</v>
      </c>
      <c r="J12" s="57">
        <v>27668</v>
      </c>
      <c r="K12" s="58"/>
      <c r="L12" s="10" t="s">
        <v>41</v>
      </c>
      <c r="M12" s="59">
        <f ca="1" t="shared" si="0"/>
        <v>43.84109589041096</v>
      </c>
    </row>
    <row r="13" spans="2:13" ht="13.5">
      <c r="B13" s="8" t="s">
        <v>35</v>
      </c>
      <c r="C13" s="23">
        <v>10</v>
      </c>
      <c r="D13" s="10" t="s">
        <v>13</v>
      </c>
      <c r="E13" s="10" t="s">
        <v>21</v>
      </c>
      <c r="F13" s="10" t="s">
        <v>42</v>
      </c>
      <c r="G13" s="11">
        <v>82.6</v>
      </c>
      <c r="H13" s="10" t="s">
        <v>23</v>
      </c>
      <c r="I13" s="57">
        <v>25965</v>
      </c>
      <c r="J13" s="57">
        <v>27699</v>
      </c>
      <c r="K13" s="58" t="s">
        <v>37</v>
      </c>
      <c r="L13" s="10" t="s">
        <v>43</v>
      </c>
      <c r="M13" s="59">
        <f ca="1" t="shared" si="0"/>
        <v>43.75616438356165</v>
      </c>
    </row>
    <row r="14" spans="2:13" ht="13.5">
      <c r="B14" s="24" t="s">
        <v>25</v>
      </c>
      <c r="C14" s="9">
        <v>11</v>
      </c>
      <c r="D14" s="25" t="s">
        <v>13</v>
      </c>
      <c r="E14" s="21" t="s">
        <v>26</v>
      </c>
      <c r="F14" s="21" t="s">
        <v>44</v>
      </c>
      <c r="G14" s="22">
        <v>78.4</v>
      </c>
      <c r="H14" s="21" t="s">
        <v>19</v>
      </c>
      <c r="I14" s="65">
        <v>25842</v>
      </c>
      <c r="J14" s="65">
        <v>27820</v>
      </c>
      <c r="K14" s="66"/>
      <c r="L14" s="21" t="s">
        <v>45</v>
      </c>
      <c r="M14" s="59">
        <f ca="1" t="shared" si="0"/>
        <v>43.42465753424658</v>
      </c>
    </row>
    <row r="15" spans="2:13" ht="13.5">
      <c r="B15" s="26" t="s">
        <v>35</v>
      </c>
      <c r="C15" s="13">
        <v>12</v>
      </c>
      <c r="D15" s="9"/>
      <c r="E15" s="27" t="s">
        <v>21</v>
      </c>
      <c r="F15" s="27" t="s">
        <v>46</v>
      </c>
      <c r="G15" s="28">
        <v>82</v>
      </c>
      <c r="H15" s="27" t="s">
        <v>23</v>
      </c>
      <c r="I15" s="67">
        <v>26481</v>
      </c>
      <c r="J15" s="67">
        <v>28095</v>
      </c>
      <c r="K15" s="68"/>
      <c r="L15" s="27" t="s">
        <v>43</v>
      </c>
      <c r="M15" s="59">
        <f ca="1" t="shared" si="0"/>
        <v>42.67123287671233</v>
      </c>
    </row>
    <row r="16" spans="2:13" ht="13.5">
      <c r="B16" s="8" t="s">
        <v>12</v>
      </c>
      <c r="C16" s="29">
        <v>13</v>
      </c>
      <c r="D16" s="10" t="s">
        <v>13</v>
      </c>
      <c r="E16" s="10" t="s">
        <v>47</v>
      </c>
      <c r="F16" s="10" t="s">
        <v>48</v>
      </c>
      <c r="G16" s="11">
        <v>56.6</v>
      </c>
      <c r="H16" s="10" t="s">
        <v>23</v>
      </c>
      <c r="I16" s="57">
        <v>26816</v>
      </c>
      <c r="J16" s="57">
        <v>28369</v>
      </c>
      <c r="K16" s="58" t="s">
        <v>49</v>
      </c>
      <c r="L16" s="10" t="s">
        <v>41</v>
      </c>
      <c r="M16" s="59">
        <f ca="1" t="shared" si="0"/>
        <v>41.92054794520548</v>
      </c>
    </row>
    <row r="17" spans="2:14" ht="13.5">
      <c r="B17" s="8" t="s">
        <v>12</v>
      </c>
      <c r="C17" s="13">
        <v>14</v>
      </c>
      <c r="D17" s="10" t="s">
        <v>13</v>
      </c>
      <c r="E17" s="10" t="s">
        <v>50</v>
      </c>
      <c r="F17" s="10" t="s">
        <v>51</v>
      </c>
      <c r="G17" s="11">
        <v>54</v>
      </c>
      <c r="H17" s="10" t="s">
        <v>19</v>
      </c>
      <c r="I17" s="57">
        <v>25993</v>
      </c>
      <c r="J17" s="57">
        <v>27836</v>
      </c>
      <c r="K17" s="58" t="s">
        <v>52</v>
      </c>
      <c r="L17" s="10" t="s">
        <v>45</v>
      </c>
      <c r="M17" s="59">
        <f ca="1" t="shared" si="0"/>
        <v>43.38082191780822</v>
      </c>
      <c r="N17" s="69"/>
    </row>
    <row r="18" spans="2:13" ht="13.5">
      <c r="B18" s="8" t="s">
        <v>12</v>
      </c>
      <c r="C18" s="9">
        <v>15</v>
      </c>
      <c r="D18" s="10" t="s">
        <v>13</v>
      </c>
      <c r="E18" s="10" t="s">
        <v>26</v>
      </c>
      <c r="F18" s="10" t="s">
        <v>53</v>
      </c>
      <c r="G18" s="11">
        <v>78.4</v>
      </c>
      <c r="H18" s="10" t="s">
        <v>19</v>
      </c>
      <c r="I18" s="57">
        <v>26268</v>
      </c>
      <c r="J18" s="57">
        <v>28581</v>
      </c>
      <c r="K18" s="58"/>
      <c r="L18" s="10" t="s">
        <v>45</v>
      </c>
      <c r="M18" s="59">
        <f ca="1" t="shared" si="0"/>
        <v>41.33972602739726</v>
      </c>
    </row>
    <row r="19" spans="2:13" ht="13.5">
      <c r="B19" s="24" t="s">
        <v>25</v>
      </c>
      <c r="C19" s="13">
        <v>16</v>
      </c>
      <c r="D19" s="25" t="s">
        <v>13</v>
      </c>
      <c r="E19" s="21" t="s">
        <v>26</v>
      </c>
      <c r="F19" s="21" t="s">
        <v>54</v>
      </c>
      <c r="G19" s="22">
        <v>78.4</v>
      </c>
      <c r="H19" s="21" t="s">
        <v>19</v>
      </c>
      <c r="I19" s="65">
        <v>26543</v>
      </c>
      <c r="J19" s="65">
        <v>28764</v>
      </c>
      <c r="K19" s="66"/>
      <c r="L19" s="21" t="s">
        <v>32</v>
      </c>
      <c r="M19" s="59">
        <f ca="1" t="shared" si="0"/>
        <v>40.83835616438356</v>
      </c>
    </row>
    <row r="20" spans="2:13" ht="13.5">
      <c r="B20" s="30" t="s">
        <v>55</v>
      </c>
      <c r="C20" s="9">
        <v>17</v>
      </c>
      <c r="D20" s="31"/>
      <c r="E20" s="31" t="s">
        <v>14</v>
      </c>
      <c r="F20" s="31" t="s">
        <v>56</v>
      </c>
      <c r="G20" s="32">
        <v>110</v>
      </c>
      <c r="H20" s="31" t="s">
        <v>19</v>
      </c>
      <c r="I20" s="70">
        <v>26816</v>
      </c>
      <c r="J20" s="70">
        <v>28795</v>
      </c>
      <c r="K20" s="71"/>
      <c r="L20" s="31" t="s">
        <v>57</v>
      </c>
      <c r="M20" s="59">
        <f ca="1" t="shared" si="0"/>
        <v>40.75342465753425</v>
      </c>
    </row>
    <row r="21" spans="2:15" ht="13.5">
      <c r="B21" s="8" t="s">
        <v>12</v>
      </c>
      <c r="C21" s="13">
        <v>18</v>
      </c>
      <c r="D21" s="10" t="s">
        <v>13</v>
      </c>
      <c r="E21" s="10" t="s">
        <v>50</v>
      </c>
      <c r="F21" s="10" t="s">
        <v>58</v>
      </c>
      <c r="G21" s="11">
        <v>84</v>
      </c>
      <c r="H21" s="10" t="s">
        <v>19</v>
      </c>
      <c r="I21" s="57">
        <v>27093</v>
      </c>
      <c r="J21" s="57">
        <v>28823</v>
      </c>
      <c r="K21" s="58" t="s">
        <v>52</v>
      </c>
      <c r="L21" s="10" t="s">
        <v>45</v>
      </c>
      <c r="M21" s="59">
        <f ca="1" t="shared" si="0"/>
        <v>40.676712328767124</v>
      </c>
      <c r="N21" s="69"/>
      <c r="O21" t="s">
        <v>59</v>
      </c>
    </row>
    <row r="22" spans="2:13" ht="13.5">
      <c r="B22" s="8" t="s">
        <v>12</v>
      </c>
      <c r="C22" s="9">
        <v>19</v>
      </c>
      <c r="D22" s="10" t="s">
        <v>13</v>
      </c>
      <c r="E22" s="10" t="s">
        <v>21</v>
      </c>
      <c r="F22" s="10" t="s">
        <v>60</v>
      </c>
      <c r="G22" s="11">
        <v>117.5</v>
      </c>
      <c r="H22" s="10" t="s">
        <v>23</v>
      </c>
      <c r="I22" s="57">
        <v>26573</v>
      </c>
      <c r="J22" s="57">
        <v>28915</v>
      </c>
      <c r="K22" s="58" t="s">
        <v>61</v>
      </c>
      <c r="L22" s="10" t="s">
        <v>38</v>
      </c>
      <c r="M22" s="59">
        <f ca="1" t="shared" si="0"/>
        <v>40.42465753424658</v>
      </c>
    </row>
    <row r="23" spans="2:13" ht="13.5">
      <c r="B23" s="8" t="s">
        <v>12</v>
      </c>
      <c r="C23" s="13">
        <v>20</v>
      </c>
      <c r="D23" s="10" t="s">
        <v>13</v>
      </c>
      <c r="E23" s="10" t="s">
        <v>26</v>
      </c>
      <c r="F23" s="10" t="s">
        <v>62</v>
      </c>
      <c r="G23" s="11">
        <v>110</v>
      </c>
      <c r="H23" s="10" t="s">
        <v>19</v>
      </c>
      <c r="I23" s="57">
        <v>27699</v>
      </c>
      <c r="J23" s="57">
        <v>29129</v>
      </c>
      <c r="K23" s="58"/>
      <c r="L23" s="10" t="s">
        <v>34</v>
      </c>
      <c r="M23" s="59">
        <f ca="1" t="shared" si="0"/>
        <v>39.83835616438356</v>
      </c>
    </row>
    <row r="24" spans="2:13" ht="13.5">
      <c r="B24" s="8" t="s">
        <v>12</v>
      </c>
      <c r="C24" s="9">
        <v>21</v>
      </c>
      <c r="D24" s="10" t="s">
        <v>13</v>
      </c>
      <c r="E24" s="10" t="s">
        <v>21</v>
      </c>
      <c r="F24" s="10" t="s">
        <v>63</v>
      </c>
      <c r="G24" s="11">
        <v>117.5</v>
      </c>
      <c r="H24" s="10" t="s">
        <v>23</v>
      </c>
      <c r="I24" s="57">
        <v>26604</v>
      </c>
      <c r="J24" s="57">
        <v>29190</v>
      </c>
      <c r="K24" s="58" t="s">
        <v>61</v>
      </c>
      <c r="L24" s="10" t="s">
        <v>38</v>
      </c>
      <c r="M24" s="59">
        <f ca="1" t="shared" si="0"/>
        <v>39.67123287671233</v>
      </c>
    </row>
    <row r="25" spans="2:14" ht="13.5">
      <c r="B25" s="33" t="s">
        <v>12</v>
      </c>
      <c r="C25" s="34">
        <v>22</v>
      </c>
      <c r="D25" s="35" t="s">
        <v>13</v>
      </c>
      <c r="E25" s="35" t="s">
        <v>39</v>
      </c>
      <c r="F25" s="35" t="s">
        <v>64</v>
      </c>
      <c r="G25" s="36">
        <v>55.9</v>
      </c>
      <c r="H25" s="35" t="s">
        <v>23</v>
      </c>
      <c r="I25" s="72">
        <v>27912</v>
      </c>
      <c r="J25" s="72">
        <v>29646</v>
      </c>
      <c r="K25" s="73" t="s">
        <v>65</v>
      </c>
      <c r="L25" s="35" t="s">
        <v>41</v>
      </c>
      <c r="M25" s="59">
        <f ca="1" t="shared" si="0"/>
        <v>38.42191780821918</v>
      </c>
      <c r="N25" s="69"/>
    </row>
    <row r="26" spans="2:13" ht="13.5">
      <c r="B26" s="33" t="s">
        <v>12</v>
      </c>
      <c r="C26" s="37">
        <v>23</v>
      </c>
      <c r="D26" s="35" t="s">
        <v>13</v>
      </c>
      <c r="E26" s="35" t="s">
        <v>47</v>
      </c>
      <c r="F26" s="35" t="s">
        <v>66</v>
      </c>
      <c r="G26" s="36">
        <v>56.6</v>
      </c>
      <c r="H26" s="35" t="s">
        <v>23</v>
      </c>
      <c r="I26" s="72">
        <v>28522</v>
      </c>
      <c r="J26" s="72">
        <v>30011</v>
      </c>
      <c r="K26" s="73" t="s">
        <v>67</v>
      </c>
      <c r="L26" s="35" t="s">
        <v>41</v>
      </c>
      <c r="M26" s="59">
        <f ca="1" t="shared" si="0"/>
        <v>37.42191780821918</v>
      </c>
    </row>
    <row r="27" spans="2:14" ht="13.5">
      <c r="B27" s="33" t="s">
        <v>12</v>
      </c>
      <c r="C27" s="38">
        <v>24</v>
      </c>
      <c r="D27" s="35" t="s">
        <v>13</v>
      </c>
      <c r="E27" s="35" t="s">
        <v>26</v>
      </c>
      <c r="F27" s="35" t="s">
        <v>68</v>
      </c>
      <c r="G27" s="36">
        <v>110</v>
      </c>
      <c r="H27" s="35" t="s">
        <v>19</v>
      </c>
      <c r="I27" s="72">
        <v>27699</v>
      </c>
      <c r="J27" s="72">
        <v>30042</v>
      </c>
      <c r="K27" s="73"/>
      <c r="L27" s="35" t="s">
        <v>45</v>
      </c>
      <c r="M27" s="59">
        <f ca="1" t="shared" si="0"/>
        <v>37.33698630136986</v>
      </c>
      <c r="N27" s="69">
        <v>43709</v>
      </c>
    </row>
    <row r="28" spans="2:14" ht="13.5">
      <c r="B28" s="33" t="s">
        <v>12</v>
      </c>
      <c r="C28" s="35">
        <v>25</v>
      </c>
      <c r="D28" s="35" t="s">
        <v>13</v>
      </c>
      <c r="E28" s="35" t="s">
        <v>26</v>
      </c>
      <c r="F28" s="35" t="s">
        <v>69</v>
      </c>
      <c r="G28" s="36">
        <v>110</v>
      </c>
      <c r="H28" s="35" t="s">
        <v>19</v>
      </c>
      <c r="I28" s="72">
        <v>28887</v>
      </c>
      <c r="J28" s="72">
        <v>30713</v>
      </c>
      <c r="K28" s="73"/>
      <c r="L28" s="35" t="s">
        <v>32</v>
      </c>
      <c r="M28" s="59">
        <f ca="1" t="shared" si="0"/>
        <v>35.4986301369863</v>
      </c>
      <c r="N28" s="69">
        <v>43709</v>
      </c>
    </row>
    <row r="29" spans="2:13" ht="13.5">
      <c r="B29" s="33" t="s">
        <v>12</v>
      </c>
      <c r="C29" s="34">
        <v>26</v>
      </c>
      <c r="D29" s="35" t="s">
        <v>13</v>
      </c>
      <c r="E29" s="35" t="s">
        <v>70</v>
      </c>
      <c r="F29" s="35" t="s">
        <v>71</v>
      </c>
      <c r="G29" s="36">
        <v>52.4</v>
      </c>
      <c r="H29" s="35" t="s">
        <v>19</v>
      </c>
      <c r="I29" s="72">
        <v>29190</v>
      </c>
      <c r="J29" s="72">
        <v>30834</v>
      </c>
      <c r="K29" s="73"/>
      <c r="L29" s="35" t="s">
        <v>45</v>
      </c>
      <c r="M29" s="59">
        <f ca="1" t="shared" si="0"/>
        <v>35.16712328767123</v>
      </c>
    </row>
    <row r="30" spans="2:13" ht="13.5">
      <c r="B30" s="39" t="s">
        <v>35</v>
      </c>
      <c r="C30" s="9">
        <v>27</v>
      </c>
      <c r="D30" s="40" t="s">
        <v>3</v>
      </c>
      <c r="E30" s="40" t="s">
        <v>39</v>
      </c>
      <c r="F30" s="40" t="s">
        <v>72</v>
      </c>
      <c r="G30" s="41">
        <v>89</v>
      </c>
      <c r="H30" s="40" t="s">
        <v>23</v>
      </c>
      <c r="I30" s="74">
        <v>28856</v>
      </c>
      <c r="J30" s="74">
        <v>30864</v>
      </c>
      <c r="K30" s="75">
        <v>42227</v>
      </c>
      <c r="L30" s="40" t="s">
        <v>41</v>
      </c>
      <c r="M30" s="59">
        <f ca="1" t="shared" si="0"/>
        <v>35.084931506849315</v>
      </c>
    </row>
    <row r="31" spans="2:15" ht="13.5">
      <c r="B31" s="42" t="s">
        <v>35</v>
      </c>
      <c r="C31" s="13">
        <v>28</v>
      </c>
      <c r="D31" s="40" t="s">
        <v>3</v>
      </c>
      <c r="E31" s="40" t="s">
        <v>21</v>
      </c>
      <c r="F31" s="40" t="s">
        <v>73</v>
      </c>
      <c r="G31" s="41">
        <v>87</v>
      </c>
      <c r="H31" s="40" t="s">
        <v>23</v>
      </c>
      <c r="I31" s="74">
        <v>29526</v>
      </c>
      <c r="J31" s="74">
        <v>31048</v>
      </c>
      <c r="K31" s="75">
        <v>42398</v>
      </c>
      <c r="L31" s="40" t="s">
        <v>43</v>
      </c>
      <c r="M31" s="59">
        <f ca="1" t="shared" si="0"/>
        <v>34.58082191780822</v>
      </c>
      <c r="N31" s="69">
        <v>42047</v>
      </c>
      <c r="O31" t="s">
        <v>74</v>
      </c>
    </row>
    <row r="32" spans="2:14" ht="13.5">
      <c r="B32" s="33" t="s">
        <v>12</v>
      </c>
      <c r="C32" s="35">
        <v>29</v>
      </c>
      <c r="D32" s="35" t="s">
        <v>13</v>
      </c>
      <c r="E32" s="35" t="s">
        <v>26</v>
      </c>
      <c r="F32" s="35" t="s">
        <v>75</v>
      </c>
      <c r="G32" s="36">
        <v>110</v>
      </c>
      <c r="H32" s="35" t="s">
        <v>19</v>
      </c>
      <c r="I32" s="72">
        <v>29556</v>
      </c>
      <c r="J32" s="72">
        <v>31199</v>
      </c>
      <c r="K32" s="73"/>
      <c r="L32" s="35" t="s">
        <v>45</v>
      </c>
      <c r="M32" s="59">
        <f ca="1" t="shared" si="0"/>
        <v>34.16712328767123</v>
      </c>
      <c r="N32" s="69">
        <v>43709</v>
      </c>
    </row>
    <row r="33" spans="2:15" ht="13.5">
      <c r="B33" s="42" t="s">
        <v>35</v>
      </c>
      <c r="C33" s="13">
        <v>30</v>
      </c>
      <c r="D33" s="40" t="s">
        <v>3</v>
      </c>
      <c r="E33" s="40" t="s">
        <v>21</v>
      </c>
      <c r="F33" s="40" t="s">
        <v>76</v>
      </c>
      <c r="G33" s="41">
        <v>87</v>
      </c>
      <c r="H33" s="40" t="s">
        <v>23</v>
      </c>
      <c r="I33" s="74">
        <v>29526</v>
      </c>
      <c r="J33" s="74">
        <v>31199</v>
      </c>
      <c r="K33" s="75">
        <v>42873</v>
      </c>
      <c r="L33" s="40" t="s">
        <v>43</v>
      </c>
      <c r="M33" s="59">
        <f ca="1" t="shared" si="0"/>
        <v>34.16712328767123</v>
      </c>
      <c r="N33" s="69">
        <v>42047</v>
      </c>
      <c r="O33" t="s">
        <v>74</v>
      </c>
    </row>
    <row r="34" spans="2:13" ht="13.5">
      <c r="B34" s="39"/>
      <c r="C34" s="9">
        <v>31</v>
      </c>
      <c r="D34" s="9"/>
      <c r="E34" s="9" t="s">
        <v>26</v>
      </c>
      <c r="F34" s="9" t="s">
        <v>77</v>
      </c>
      <c r="G34" s="43">
        <v>110</v>
      </c>
      <c r="H34" s="9" t="s">
        <v>19</v>
      </c>
      <c r="I34" s="76">
        <v>28825</v>
      </c>
      <c r="J34" s="76">
        <v>31291</v>
      </c>
      <c r="K34" s="77"/>
      <c r="L34" s="9" t="s">
        <v>45</v>
      </c>
      <c r="M34" s="59">
        <f ca="1" t="shared" si="0"/>
        <v>33.915068493150685</v>
      </c>
    </row>
    <row r="35" spans="2:14" ht="13.5">
      <c r="B35" s="39" t="s">
        <v>35</v>
      </c>
      <c r="C35" s="13">
        <v>32</v>
      </c>
      <c r="D35" s="40" t="s">
        <v>3</v>
      </c>
      <c r="E35" s="40" t="s">
        <v>39</v>
      </c>
      <c r="F35" s="40" t="s">
        <v>78</v>
      </c>
      <c r="G35" s="41">
        <v>89</v>
      </c>
      <c r="H35" s="40" t="s">
        <v>23</v>
      </c>
      <c r="I35" s="74">
        <v>29707</v>
      </c>
      <c r="J35" s="74">
        <v>31352</v>
      </c>
      <c r="K35" s="75">
        <v>42292</v>
      </c>
      <c r="L35" s="40" t="s">
        <v>41</v>
      </c>
      <c r="M35" s="59">
        <f ca="1" t="shared" si="0"/>
        <v>33.74794520547945</v>
      </c>
      <c r="N35" t="s">
        <v>79</v>
      </c>
    </row>
    <row r="36" spans="2:13" ht="13.5">
      <c r="B36" s="44" t="s">
        <v>80</v>
      </c>
      <c r="C36" s="9">
        <v>33</v>
      </c>
      <c r="D36" s="45"/>
      <c r="E36" s="46" t="s">
        <v>14</v>
      </c>
      <c r="F36" s="46" t="s">
        <v>81</v>
      </c>
      <c r="G36" s="47">
        <v>116</v>
      </c>
      <c r="H36" s="46" t="s">
        <v>23</v>
      </c>
      <c r="I36" s="78">
        <v>30042</v>
      </c>
      <c r="J36" s="78">
        <v>31809</v>
      </c>
      <c r="K36" s="79"/>
      <c r="L36" s="46" t="s">
        <v>41</v>
      </c>
      <c r="M36" s="59">
        <f ca="1" t="shared" si="0"/>
        <v>32.49589041095891</v>
      </c>
    </row>
    <row r="37" spans="2:13" ht="13.5">
      <c r="B37" s="26"/>
      <c r="C37" s="13">
        <v>34</v>
      </c>
      <c r="D37" s="9"/>
      <c r="E37" s="27" t="s">
        <v>50</v>
      </c>
      <c r="F37" s="27" t="s">
        <v>82</v>
      </c>
      <c r="G37" s="28">
        <v>110</v>
      </c>
      <c r="H37" s="27" t="s">
        <v>19</v>
      </c>
      <c r="I37" s="67">
        <v>30256</v>
      </c>
      <c r="J37" s="67">
        <v>31959</v>
      </c>
      <c r="K37" s="68"/>
      <c r="L37" s="27" t="s">
        <v>83</v>
      </c>
      <c r="M37" s="59">
        <f ca="1" t="shared" si="0"/>
        <v>32.084931506849315</v>
      </c>
    </row>
    <row r="38" spans="2:14" ht="13.5">
      <c r="B38" s="33" t="s">
        <v>12</v>
      </c>
      <c r="C38" s="35">
        <v>35</v>
      </c>
      <c r="D38" s="35" t="s">
        <v>13</v>
      </c>
      <c r="E38" s="35" t="s">
        <v>26</v>
      </c>
      <c r="F38" s="35" t="s">
        <v>84</v>
      </c>
      <c r="G38" s="36">
        <v>110</v>
      </c>
      <c r="H38" s="35" t="s">
        <v>19</v>
      </c>
      <c r="I38" s="72">
        <v>32843</v>
      </c>
      <c r="J38" s="72">
        <v>31990</v>
      </c>
      <c r="K38" s="73"/>
      <c r="L38" s="35" t="s">
        <v>32</v>
      </c>
      <c r="M38" s="59">
        <f ca="1" t="shared" si="0"/>
        <v>32</v>
      </c>
      <c r="N38" s="69">
        <v>43709</v>
      </c>
    </row>
    <row r="39" spans="2:13" ht="13.5">
      <c r="B39" s="30" t="s">
        <v>55</v>
      </c>
      <c r="C39" s="13">
        <v>36</v>
      </c>
      <c r="D39" s="31"/>
      <c r="E39" s="46" t="s">
        <v>30</v>
      </c>
      <c r="F39" s="46" t="s">
        <v>85</v>
      </c>
      <c r="G39" s="47">
        <v>82</v>
      </c>
      <c r="H39" s="46" t="s">
        <v>19</v>
      </c>
      <c r="I39" s="78">
        <v>30864</v>
      </c>
      <c r="J39" s="78">
        <v>32540</v>
      </c>
      <c r="K39" s="79"/>
      <c r="L39" s="46" t="s">
        <v>32</v>
      </c>
      <c r="M39" s="59">
        <f ca="1" t="shared" si="0"/>
        <v>30.493150684931507</v>
      </c>
    </row>
    <row r="40" spans="2:13" ht="13.5">
      <c r="B40" s="48" t="s">
        <v>55</v>
      </c>
      <c r="C40" s="9">
        <v>37</v>
      </c>
      <c r="D40" s="46"/>
      <c r="E40" s="46" t="s">
        <v>86</v>
      </c>
      <c r="F40" s="46" t="s">
        <v>87</v>
      </c>
      <c r="G40" s="47">
        <v>57.9</v>
      </c>
      <c r="H40" s="46" t="s">
        <v>23</v>
      </c>
      <c r="I40" s="78">
        <v>30895</v>
      </c>
      <c r="J40" s="78">
        <v>32660</v>
      </c>
      <c r="K40" s="79"/>
      <c r="L40" s="46" t="s">
        <v>41</v>
      </c>
      <c r="M40" s="59">
        <f ca="1" t="shared" si="0"/>
        <v>30.164383561643834</v>
      </c>
    </row>
    <row r="41" spans="2:13" ht="13.5">
      <c r="B41" s="26"/>
      <c r="C41" s="13">
        <v>38</v>
      </c>
      <c r="D41" s="9"/>
      <c r="E41" s="27" t="s">
        <v>26</v>
      </c>
      <c r="F41" s="27" t="s">
        <v>88</v>
      </c>
      <c r="G41" s="28">
        <v>110</v>
      </c>
      <c r="H41" s="27" t="s">
        <v>19</v>
      </c>
      <c r="I41" s="67">
        <v>30590</v>
      </c>
      <c r="J41" s="67">
        <v>32964</v>
      </c>
      <c r="K41" s="68"/>
      <c r="L41" s="27" t="s">
        <v>32</v>
      </c>
      <c r="M41" s="59">
        <f ca="1" t="shared" si="0"/>
        <v>29.33150684931507</v>
      </c>
    </row>
    <row r="42" spans="2:13" ht="13.5">
      <c r="B42" s="26"/>
      <c r="C42" s="9">
        <v>39</v>
      </c>
      <c r="D42" s="9"/>
      <c r="E42" s="27" t="s">
        <v>26</v>
      </c>
      <c r="F42" s="27" t="s">
        <v>89</v>
      </c>
      <c r="G42" s="28">
        <v>110</v>
      </c>
      <c r="H42" s="27" t="s">
        <v>19</v>
      </c>
      <c r="I42" s="67">
        <v>30590</v>
      </c>
      <c r="J42" s="67">
        <v>33117</v>
      </c>
      <c r="K42" s="68"/>
      <c r="L42" s="27" t="s">
        <v>45</v>
      </c>
      <c r="M42" s="59">
        <f ca="1" t="shared" si="0"/>
        <v>28.912328767123288</v>
      </c>
    </row>
    <row r="43" spans="2:13" ht="13.5">
      <c r="B43" s="48" t="s">
        <v>55</v>
      </c>
      <c r="C43" s="13">
        <v>40</v>
      </c>
      <c r="D43" s="46"/>
      <c r="E43" s="46" t="s">
        <v>86</v>
      </c>
      <c r="F43" s="46" t="s">
        <v>90</v>
      </c>
      <c r="G43" s="47">
        <v>57.9</v>
      </c>
      <c r="H43" s="46" t="s">
        <v>23</v>
      </c>
      <c r="I43" s="78">
        <v>30895</v>
      </c>
      <c r="J43" s="78">
        <v>33329</v>
      </c>
      <c r="K43" s="79"/>
      <c r="L43" s="46" t="s">
        <v>41</v>
      </c>
      <c r="M43" s="59">
        <f ca="1" t="shared" si="0"/>
        <v>28.33150684931507</v>
      </c>
    </row>
    <row r="44" spans="2:13" ht="13.5">
      <c r="B44" s="39"/>
      <c r="C44" s="9">
        <v>41</v>
      </c>
      <c r="D44" s="49" t="s">
        <v>3</v>
      </c>
      <c r="E44" s="49" t="s">
        <v>21</v>
      </c>
      <c r="F44" s="49" t="s">
        <v>91</v>
      </c>
      <c r="G44" s="50">
        <v>118</v>
      </c>
      <c r="H44" s="49" t="s">
        <v>23</v>
      </c>
      <c r="I44" s="80">
        <v>31898</v>
      </c>
      <c r="J44" s="80">
        <v>33573</v>
      </c>
      <c r="K44" s="81"/>
      <c r="L44" s="49" t="s">
        <v>41</v>
      </c>
      <c r="M44" s="59">
        <f ca="1" t="shared" si="0"/>
        <v>27.663013698630138</v>
      </c>
    </row>
    <row r="45" spans="2:13" ht="13.5">
      <c r="B45" s="39"/>
      <c r="C45" s="13">
        <v>42</v>
      </c>
      <c r="D45" s="49" t="s">
        <v>3</v>
      </c>
      <c r="E45" s="49" t="s">
        <v>21</v>
      </c>
      <c r="F45" s="49" t="s">
        <v>92</v>
      </c>
      <c r="G45" s="50">
        <v>118</v>
      </c>
      <c r="H45" s="49" t="s">
        <v>23</v>
      </c>
      <c r="I45" s="80">
        <v>31898</v>
      </c>
      <c r="J45" s="80">
        <v>34001</v>
      </c>
      <c r="K45" s="81"/>
      <c r="L45" s="49" t="s">
        <v>41</v>
      </c>
      <c r="M45" s="59">
        <f ca="1" t="shared" si="0"/>
        <v>26.49041095890411</v>
      </c>
    </row>
    <row r="46" spans="2:13" ht="13.5">
      <c r="B46" s="26" t="s">
        <v>80</v>
      </c>
      <c r="C46" s="9">
        <v>43</v>
      </c>
      <c r="D46" s="9"/>
      <c r="E46" s="27" t="s">
        <v>93</v>
      </c>
      <c r="F46" s="27" t="s">
        <v>94</v>
      </c>
      <c r="G46" s="28">
        <v>54</v>
      </c>
      <c r="H46" s="27" t="s">
        <v>19</v>
      </c>
      <c r="I46" s="67">
        <v>32478</v>
      </c>
      <c r="J46" s="67">
        <v>34151</v>
      </c>
      <c r="K46" s="68"/>
      <c r="L46" s="27" t="s">
        <v>32</v>
      </c>
      <c r="M46" s="59">
        <f ca="1" t="shared" si="0"/>
        <v>26.07945205479452</v>
      </c>
    </row>
    <row r="47" spans="2:13" ht="13.5">
      <c r="B47" s="26"/>
      <c r="C47" s="13">
        <v>44</v>
      </c>
      <c r="D47" s="9"/>
      <c r="E47" s="27" t="s">
        <v>26</v>
      </c>
      <c r="F47" s="27" t="s">
        <v>95</v>
      </c>
      <c r="G47" s="28">
        <v>110</v>
      </c>
      <c r="H47" s="27" t="s">
        <v>19</v>
      </c>
      <c r="I47" s="67">
        <v>31959</v>
      </c>
      <c r="J47" s="67">
        <v>34182</v>
      </c>
      <c r="K47" s="68"/>
      <c r="L47" s="27" t="s">
        <v>45</v>
      </c>
      <c r="M47" s="59">
        <f ca="1" t="shared" si="0"/>
        <v>25.994520547945207</v>
      </c>
    </row>
    <row r="48" spans="2:13" ht="13.5">
      <c r="B48" s="48" t="s">
        <v>55</v>
      </c>
      <c r="C48" s="9">
        <v>45</v>
      </c>
      <c r="D48" s="46"/>
      <c r="E48" s="46" t="s">
        <v>50</v>
      </c>
      <c r="F48" s="46" t="s">
        <v>96</v>
      </c>
      <c r="G48" s="47">
        <v>113.7</v>
      </c>
      <c r="H48" s="46" t="s">
        <v>19</v>
      </c>
      <c r="I48" s="78">
        <v>32540</v>
      </c>
      <c r="J48" s="78">
        <v>34213</v>
      </c>
      <c r="K48" s="79"/>
      <c r="L48" s="46" t="s">
        <v>83</v>
      </c>
      <c r="M48" s="59">
        <f ca="1" t="shared" si="0"/>
        <v>25.90958904109589</v>
      </c>
    </row>
    <row r="49" spans="2:13" ht="13.5">
      <c r="B49" s="51" t="s">
        <v>35</v>
      </c>
      <c r="C49" s="13">
        <v>46</v>
      </c>
      <c r="D49" s="49" t="s">
        <v>3</v>
      </c>
      <c r="E49" s="49" t="s">
        <v>39</v>
      </c>
      <c r="F49" s="49" t="s">
        <v>97</v>
      </c>
      <c r="G49" s="50">
        <v>118</v>
      </c>
      <c r="H49" s="49" t="s">
        <v>23</v>
      </c>
      <c r="I49" s="80">
        <v>31260</v>
      </c>
      <c r="J49" s="80">
        <v>34394</v>
      </c>
      <c r="K49" s="81"/>
      <c r="L49" s="49" t="s">
        <v>41</v>
      </c>
      <c r="M49" s="59">
        <f ca="1" t="shared" si="0"/>
        <v>25.413698630136988</v>
      </c>
    </row>
    <row r="50" spans="2:13" ht="13.5">
      <c r="B50" s="26"/>
      <c r="C50" s="9">
        <v>47</v>
      </c>
      <c r="D50" s="9"/>
      <c r="E50" s="27" t="s">
        <v>26</v>
      </c>
      <c r="F50" s="27" t="s">
        <v>98</v>
      </c>
      <c r="G50" s="28">
        <v>110</v>
      </c>
      <c r="H50" s="27" t="s">
        <v>19</v>
      </c>
      <c r="I50" s="67">
        <v>32174</v>
      </c>
      <c r="J50" s="67">
        <v>34547</v>
      </c>
      <c r="K50" s="68"/>
      <c r="L50" s="27" t="s">
        <v>32</v>
      </c>
      <c r="M50" s="59">
        <f ca="1" t="shared" si="0"/>
        <v>24.994520547945207</v>
      </c>
    </row>
    <row r="51" spans="2:14" ht="13.5">
      <c r="B51" s="42" t="s">
        <v>35</v>
      </c>
      <c r="C51" s="13">
        <v>48</v>
      </c>
      <c r="D51" s="40" t="s">
        <v>3</v>
      </c>
      <c r="E51" s="40" t="s">
        <v>47</v>
      </c>
      <c r="F51" s="40" t="s">
        <v>99</v>
      </c>
      <c r="G51" s="41">
        <v>89</v>
      </c>
      <c r="H51" s="40" t="s">
        <v>23</v>
      </c>
      <c r="I51" s="74">
        <v>31717</v>
      </c>
      <c r="J51" s="74">
        <v>34669</v>
      </c>
      <c r="K51" s="75">
        <v>43405</v>
      </c>
      <c r="L51" s="40" t="s">
        <v>41</v>
      </c>
      <c r="M51" s="59">
        <f ca="1" t="shared" si="0"/>
        <v>24.660273972602738</v>
      </c>
      <c r="N51" t="s">
        <v>100</v>
      </c>
    </row>
    <row r="52" spans="2:13" ht="13.5">
      <c r="B52" s="48" t="s">
        <v>55</v>
      </c>
      <c r="C52" s="9">
        <v>49</v>
      </c>
      <c r="D52" s="46"/>
      <c r="E52" s="46" t="s">
        <v>70</v>
      </c>
      <c r="F52" s="46" t="s">
        <v>101</v>
      </c>
      <c r="G52" s="47">
        <v>82.5</v>
      </c>
      <c r="H52" s="46" t="s">
        <v>19</v>
      </c>
      <c r="I52" s="78">
        <v>32721</v>
      </c>
      <c r="J52" s="78">
        <v>34881</v>
      </c>
      <c r="K52" s="79"/>
      <c r="L52" s="46" t="s">
        <v>45</v>
      </c>
      <c r="M52" s="59">
        <f ca="1" t="shared" si="0"/>
        <v>24.07945205479452</v>
      </c>
    </row>
    <row r="53" spans="2:13" ht="13.5">
      <c r="B53" s="48" t="s">
        <v>55</v>
      </c>
      <c r="C53" s="13">
        <v>50</v>
      </c>
      <c r="D53" s="46"/>
      <c r="E53" s="46" t="s">
        <v>26</v>
      </c>
      <c r="F53" s="46" t="s">
        <v>102</v>
      </c>
      <c r="G53" s="47">
        <v>135.6</v>
      </c>
      <c r="H53" s="46" t="s">
        <v>103</v>
      </c>
      <c r="I53" s="78">
        <v>33482</v>
      </c>
      <c r="J53" s="78">
        <v>35370</v>
      </c>
      <c r="K53" s="79"/>
      <c r="L53" s="46" t="s">
        <v>104</v>
      </c>
      <c r="M53" s="59">
        <f ca="1" t="shared" si="0"/>
        <v>22.73972602739726</v>
      </c>
    </row>
    <row r="54" spans="2:13" ht="13.5">
      <c r="B54" s="48" t="s">
        <v>55</v>
      </c>
      <c r="C54" s="9">
        <v>51</v>
      </c>
      <c r="D54" s="46"/>
      <c r="E54" s="46" t="s">
        <v>26</v>
      </c>
      <c r="F54" s="46" t="s">
        <v>105</v>
      </c>
      <c r="G54" s="47">
        <v>135.6</v>
      </c>
      <c r="H54" s="46" t="s">
        <v>103</v>
      </c>
      <c r="I54" s="78">
        <v>33635</v>
      </c>
      <c r="J54" s="78">
        <v>35612</v>
      </c>
      <c r="K54" s="79"/>
      <c r="L54" s="46" t="s">
        <v>106</v>
      </c>
      <c r="M54" s="59">
        <f ca="1" t="shared" si="0"/>
        <v>22.076712328767123</v>
      </c>
    </row>
    <row r="55" spans="2:13" ht="13.5">
      <c r="B55" s="51" t="s">
        <v>35</v>
      </c>
      <c r="C55" s="13">
        <v>52</v>
      </c>
      <c r="D55" s="49" t="s">
        <v>3</v>
      </c>
      <c r="E55" s="49" t="s">
        <v>39</v>
      </c>
      <c r="F55" s="49" t="s">
        <v>107</v>
      </c>
      <c r="G55" s="50">
        <v>118</v>
      </c>
      <c r="H55" s="49" t="s">
        <v>23</v>
      </c>
      <c r="I55" s="80">
        <v>31260</v>
      </c>
      <c r="J55" s="80">
        <v>35612</v>
      </c>
      <c r="K55" s="81"/>
      <c r="L55" s="49" t="s">
        <v>41</v>
      </c>
      <c r="M55" s="59">
        <f ca="1" t="shared" si="0"/>
        <v>22.076712328767123</v>
      </c>
    </row>
    <row r="56" spans="2:13" ht="13.5">
      <c r="B56" s="26"/>
      <c r="C56" s="9">
        <v>53</v>
      </c>
      <c r="D56" s="9"/>
      <c r="E56" s="27" t="s">
        <v>70</v>
      </c>
      <c r="F56" s="27" t="s">
        <v>108</v>
      </c>
      <c r="G56" s="28">
        <v>82.5</v>
      </c>
      <c r="H56" s="27" t="s">
        <v>19</v>
      </c>
      <c r="I56" s="67">
        <v>35309</v>
      </c>
      <c r="J56" s="67">
        <v>37257</v>
      </c>
      <c r="K56" s="68"/>
      <c r="L56" s="27" t="s">
        <v>83</v>
      </c>
      <c r="M56" s="59">
        <f ca="1" t="shared" si="0"/>
        <v>17.56986301369863</v>
      </c>
    </row>
    <row r="57" spans="2:13" ht="13.5">
      <c r="B57" s="26"/>
      <c r="C57" s="13">
        <v>54</v>
      </c>
      <c r="D57" s="9"/>
      <c r="E57" s="27" t="s">
        <v>50</v>
      </c>
      <c r="F57" s="27" t="s">
        <v>109</v>
      </c>
      <c r="G57" s="28">
        <v>126.7</v>
      </c>
      <c r="H57" s="27" t="s">
        <v>103</v>
      </c>
      <c r="I57" s="67">
        <v>36220</v>
      </c>
      <c r="J57" s="67">
        <v>38353</v>
      </c>
      <c r="K57" s="68"/>
      <c r="L57" s="27" t="s">
        <v>83</v>
      </c>
      <c r="M57" s="59">
        <f ca="1" t="shared" si="0"/>
        <v>14.567123287671233</v>
      </c>
    </row>
    <row r="58" spans="2:13" ht="13.5">
      <c r="B58" s="48" t="s">
        <v>55</v>
      </c>
      <c r="C58" s="9">
        <v>55</v>
      </c>
      <c r="D58" s="46"/>
      <c r="E58" s="46" t="s">
        <v>70</v>
      </c>
      <c r="F58" s="46" t="s">
        <v>110</v>
      </c>
      <c r="G58" s="47">
        <v>110</v>
      </c>
      <c r="H58" s="46" t="s">
        <v>19</v>
      </c>
      <c r="I58" s="78">
        <v>36130</v>
      </c>
      <c r="J58" s="78">
        <v>38687</v>
      </c>
      <c r="K58" s="79"/>
      <c r="L58" s="46" t="s">
        <v>45</v>
      </c>
      <c r="M58" s="82">
        <f ca="1" t="shared" si="0"/>
        <v>13.652054794520549</v>
      </c>
    </row>
    <row r="59" spans="2:13" ht="13.5">
      <c r="B59" s="39" t="s">
        <v>80</v>
      </c>
      <c r="C59" s="13">
        <v>56</v>
      </c>
      <c r="D59" s="9"/>
      <c r="E59" s="9" t="s">
        <v>93</v>
      </c>
      <c r="F59" s="9" t="s">
        <v>111</v>
      </c>
      <c r="G59" s="43">
        <v>120.6</v>
      </c>
      <c r="H59" s="9" t="s">
        <v>103</v>
      </c>
      <c r="I59" s="76">
        <v>36373</v>
      </c>
      <c r="J59" s="76">
        <v>38777</v>
      </c>
      <c r="K59" s="77"/>
      <c r="L59" s="9" t="s">
        <v>32</v>
      </c>
      <c r="M59" s="59">
        <f ca="1" t="shared" si="0"/>
        <v>13.405479452054795</v>
      </c>
    </row>
    <row r="60" spans="2:13" ht="13.5">
      <c r="B60" s="48" t="s">
        <v>55</v>
      </c>
      <c r="C60" s="9">
        <v>57</v>
      </c>
      <c r="D60" s="46"/>
      <c r="E60" s="46" t="s">
        <v>86</v>
      </c>
      <c r="F60" s="46" t="s">
        <v>112</v>
      </c>
      <c r="G60" s="47">
        <v>91.2</v>
      </c>
      <c r="H60" s="46" t="s">
        <v>23</v>
      </c>
      <c r="I60" s="78">
        <v>37926</v>
      </c>
      <c r="J60" s="78">
        <v>40148</v>
      </c>
      <c r="K60" s="79"/>
      <c r="L60" s="46" t="s">
        <v>41</v>
      </c>
      <c r="M60" s="59">
        <f ca="1" t="shared" si="0"/>
        <v>9.64931506849315</v>
      </c>
    </row>
    <row r="61" spans="2:13" ht="13.5">
      <c r="B61" s="26" t="s">
        <v>113</v>
      </c>
      <c r="C61" s="13">
        <v>58</v>
      </c>
      <c r="D61" s="27"/>
      <c r="E61" s="27" t="s">
        <v>30</v>
      </c>
      <c r="F61" s="27" t="s">
        <v>114</v>
      </c>
      <c r="G61" s="28">
        <v>137</v>
      </c>
      <c r="H61" s="27" t="s">
        <v>103</v>
      </c>
      <c r="I61" s="27"/>
      <c r="J61" s="27"/>
      <c r="K61" s="68"/>
      <c r="L61" s="27" t="s">
        <v>115</v>
      </c>
      <c r="M61" s="59"/>
    </row>
    <row r="62" spans="2:13" ht="13.5">
      <c r="B62" s="26" t="s">
        <v>113</v>
      </c>
      <c r="C62" s="9">
        <v>59</v>
      </c>
      <c r="D62" s="27"/>
      <c r="E62" s="27" t="s">
        <v>116</v>
      </c>
      <c r="F62" s="27" t="s">
        <v>117</v>
      </c>
      <c r="G62" s="28"/>
      <c r="H62" s="27" t="s">
        <v>103</v>
      </c>
      <c r="I62" s="27"/>
      <c r="J62" s="27"/>
      <c r="K62" s="68"/>
      <c r="L62" s="27"/>
      <c r="M62" s="59"/>
    </row>
    <row r="63" spans="2:13" ht="13.5">
      <c r="B63" s="26" t="s">
        <v>113</v>
      </c>
      <c r="C63" s="13">
        <v>60</v>
      </c>
      <c r="D63" s="27"/>
      <c r="E63" s="27" t="s">
        <v>26</v>
      </c>
      <c r="F63" s="27" t="s">
        <v>110</v>
      </c>
      <c r="G63" s="28"/>
      <c r="H63" s="27" t="s">
        <v>103</v>
      </c>
      <c r="I63" s="27"/>
      <c r="J63" s="27"/>
      <c r="K63" s="68"/>
      <c r="L63" s="27"/>
      <c r="M63" s="59"/>
    </row>
    <row r="64" spans="2:13" ht="14.25">
      <c r="B64" s="52"/>
      <c r="C64" s="53"/>
      <c r="D64" s="53"/>
      <c r="E64" s="53"/>
      <c r="F64" s="53"/>
      <c r="G64" s="54"/>
      <c r="H64" s="53"/>
      <c r="I64" s="53"/>
      <c r="J64" s="53"/>
      <c r="K64" s="83"/>
      <c r="L64" s="53"/>
      <c r="M64" s="84"/>
    </row>
    <row r="65" spans="2:13" ht="14.25">
      <c r="B65" s="85" t="s">
        <v>118</v>
      </c>
      <c r="C65" s="86"/>
      <c r="D65" s="87">
        <f>COUNTIF((D5:D64),"稼働")</f>
        <v>9</v>
      </c>
      <c r="E65" s="88"/>
      <c r="F65" s="88"/>
      <c r="G65" s="89"/>
      <c r="H65" s="88"/>
      <c r="I65" s="88"/>
      <c r="J65" s="88"/>
      <c r="K65" s="93"/>
      <c r="L65" s="88"/>
      <c r="M65" s="94"/>
    </row>
    <row r="66" spans="2:4" ht="14.25">
      <c r="B66" s="90" t="s">
        <v>119</v>
      </c>
      <c r="C66" s="91"/>
      <c r="D66" s="92">
        <f>COUNTIF(D4:D64,"×")</f>
        <v>26</v>
      </c>
    </row>
    <row r="67" spans="2:4" ht="14.25">
      <c r="B67" s="90" t="s">
        <v>120</v>
      </c>
      <c r="C67" s="91"/>
      <c r="D67" s="92">
        <f>D68-D66-D65</f>
        <v>25</v>
      </c>
    </row>
    <row r="68" spans="2:4" ht="14.25">
      <c r="B68" s="90" t="s">
        <v>121</v>
      </c>
      <c r="C68" s="91"/>
      <c r="D68" s="92">
        <f>COUNTA(C4:C63)</f>
        <v>60</v>
      </c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Professional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hit2303-1</dc:creator>
  <cp:keywords/>
  <dc:description/>
  <cp:lastModifiedBy>株式会社　北海道総合技術研究所</cp:lastModifiedBy>
  <cp:lastPrinted>2015-03-12T01:44:24Z</cp:lastPrinted>
  <dcterms:created xsi:type="dcterms:W3CDTF">2012-06-20T02:59:19Z</dcterms:created>
  <dcterms:modified xsi:type="dcterms:W3CDTF">2019-07-24T13:55:37Z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1041-10.8.0.6184</vt:lpwstr>
  </property>
</Properties>
</file>